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 activeTab="1"/>
  </bookViews>
  <sheets>
    <sheet name="11б1, 11б2, 11б3, 11б5" sheetId="1" r:id="rId1"/>
    <sheet name="11б4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C45" i="2"/>
  <c r="J13" i="1"/>
  <c r="J15" l="1"/>
  <c r="H15" s="1"/>
  <c r="J14"/>
  <c r="H14" s="1"/>
  <c r="J10"/>
  <c r="H10" s="1"/>
  <c r="J8"/>
  <c r="H8" s="1"/>
  <c r="J6"/>
  <c r="H6" s="1"/>
  <c r="E31" i="2"/>
  <c r="D31"/>
  <c r="C31"/>
  <c r="E30"/>
  <c r="E33" s="1"/>
  <c r="D30"/>
  <c r="D33" s="1"/>
  <c r="C30"/>
  <c r="F6" i="1"/>
  <c r="D6" s="1"/>
  <c r="F8"/>
  <c r="D8" s="1"/>
  <c r="F10"/>
  <c r="D10" s="1"/>
  <c r="F14"/>
  <c r="D14" s="1"/>
  <c r="F15"/>
  <c r="D15" s="1"/>
  <c r="C33" i="2" l="1"/>
</calcChain>
</file>

<file path=xl/sharedStrings.xml><?xml version="1.0" encoding="utf-8"?>
<sst xmlns="http://schemas.openxmlformats.org/spreadsheetml/2006/main" count="71" uniqueCount="36">
  <si>
    <t>№ п/п</t>
  </si>
  <si>
    <t xml:space="preserve">Наименование </t>
  </si>
  <si>
    <t>Ед. измерения</t>
  </si>
  <si>
    <t>факт 2014 года</t>
  </si>
  <si>
    <t>Всего</t>
  </si>
  <si>
    <t>ВН</t>
  </si>
  <si>
    <t>СН2</t>
  </si>
  <si>
    <t>НН</t>
  </si>
  <si>
    <t>Поступление в сеть</t>
  </si>
  <si>
    <t>МВт*ч</t>
  </si>
  <si>
    <t>МВА</t>
  </si>
  <si>
    <t>Полезный отпуск, в т.ч.:</t>
  </si>
  <si>
    <t>потребители по тарифу одоставочный</t>
  </si>
  <si>
    <t>потребление на собственные нужды (С.Н.)</t>
  </si>
  <si>
    <t>Потери</t>
  </si>
  <si>
    <t xml:space="preserve">Потери </t>
  </si>
  <si>
    <t>%</t>
  </si>
  <si>
    <t>Норматив потерь</t>
  </si>
  <si>
    <t>Приказ ФСТ РФ №220-э/1 от 28.11.2013</t>
  </si>
  <si>
    <t>Участок</t>
  </si>
  <si>
    <t>ИП Задорожный (Фортум)</t>
  </si>
  <si>
    <t>ИП Барков (Чебаркуль)</t>
  </si>
  <si>
    <t xml:space="preserve">Итого ИП Задорожный </t>
  </si>
  <si>
    <t>Итого ИП Барков</t>
  </si>
  <si>
    <t>Итого</t>
  </si>
  <si>
    <t>Баланс электрической энергии и мощности  план 2015 г. ооо "Металлстрой"</t>
  </si>
  <si>
    <t>план 2015 года</t>
  </si>
  <si>
    <t>ООО «Адреналин»  8 600 000 кВт.ч;</t>
  </si>
  <si>
    <t xml:space="preserve">ООО «Адреналин»  </t>
  </si>
  <si>
    <t>Постановление ГК ЕТО  от 18.12.2014 № 58/28</t>
  </si>
  <si>
    <t>Об объеме переданной электроэнергии по договорам об оказании услуг  план 2016г.</t>
  </si>
  <si>
    <t xml:space="preserve">ПС "Холодильник" ф.7 ТП-2 </t>
  </si>
  <si>
    <t xml:space="preserve">ИП Задорожный </t>
  </si>
  <si>
    <t>ИП Барков</t>
  </si>
  <si>
    <t>ТП-4571</t>
  </si>
  <si>
    <t>Переданная энергия план 2016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</si>
</sst>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1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4" fontId="0" fillId="0" borderId="24" xfId="0" applyNumberFormat="1" applyBorder="1" applyAlignment="1">
      <alignment horizontal="center" wrapText="1"/>
    </xf>
    <xf numFmtId="164" fontId="0" fillId="0" borderId="25" xfId="0" applyNumberForma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2" borderId="11" xfId="0" applyNumberForma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64" fontId="0" fillId="0" borderId="21" xfId="0" applyNumberForma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2" fontId="0" fillId="0" borderId="24" xfId="0" applyNumberFormat="1" applyBorder="1" applyAlignment="1">
      <alignment horizontal="center" wrapText="1"/>
    </xf>
    <xf numFmtId="2" fontId="0" fillId="0" borderId="25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/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32" xfId="0" applyFont="1" applyBorder="1"/>
    <xf numFmtId="0" fontId="6" fillId="0" borderId="0" xfId="0" applyFont="1"/>
    <xf numFmtId="3" fontId="0" fillId="0" borderId="0" xfId="0" applyNumberFormat="1"/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F6" sqref="F6"/>
    </sheetView>
  </sheetViews>
  <sheetFormatPr defaultRowHeight="15"/>
  <cols>
    <col min="2" max="2" width="37" customWidth="1"/>
    <col min="3" max="3" width="16" customWidth="1"/>
    <col min="4" max="4" width="11.5703125" customWidth="1"/>
    <col min="8" max="8" width="14.28515625" customWidth="1"/>
    <col min="10" max="10" width="13.85546875" customWidth="1"/>
  </cols>
  <sheetData>
    <row r="1" spans="1:11" s="52" customFormat="1" ht="33" customHeight="1">
      <c r="B1" s="68" t="s">
        <v>25</v>
      </c>
      <c r="C1" s="68"/>
      <c r="D1" s="68"/>
      <c r="E1" s="68"/>
      <c r="F1" s="68"/>
      <c r="G1" s="68"/>
      <c r="H1" s="68"/>
      <c r="I1" s="68"/>
      <c r="J1" s="68"/>
    </row>
    <row r="2" spans="1:11" ht="15.75" thickBot="1"/>
    <row r="3" spans="1:11">
      <c r="A3" s="69" t="s">
        <v>0</v>
      </c>
      <c r="B3" s="71" t="s">
        <v>1</v>
      </c>
      <c r="C3" s="73" t="s">
        <v>2</v>
      </c>
      <c r="D3" s="62" t="s">
        <v>3</v>
      </c>
      <c r="E3" s="63"/>
      <c r="F3" s="63"/>
      <c r="G3" s="64"/>
      <c r="H3" s="62" t="s">
        <v>26</v>
      </c>
      <c r="I3" s="63"/>
      <c r="J3" s="63"/>
      <c r="K3" s="64"/>
    </row>
    <row r="4" spans="1:11" ht="15.75" thickBot="1">
      <c r="A4" s="70"/>
      <c r="B4" s="72"/>
      <c r="C4" s="74"/>
      <c r="D4" s="1" t="s">
        <v>4</v>
      </c>
      <c r="E4" s="2" t="s">
        <v>5</v>
      </c>
      <c r="F4" s="2" t="s">
        <v>6</v>
      </c>
      <c r="G4" s="2" t="s">
        <v>7</v>
      </c>
      <c r="H4" s="1" t="s">
        <v>4</v>
      </c>
      <c r="I4" s="2" t="s">
        <v>5</v>
      </c>
      <c r="J4" s="2" t="s">
        <v>6</v>
      </c>
      <c r="K4" s="2" t="s">
        <v>7</v>
      </c>
    </row>
    <row r="5" spans="1:11">
      <c r="A5" s="58">
        <v>1</v>
      </c>
      <c r="B5" s="60" t="s">
        <v>8</v>
      </c>
      <c r="C5" s="3" t="s">
        <v>9</v>
      </c>
      <c r="D5" s="4">
        <v>119.824</v>
      </c>
      <c r="E5" s="5"/>
      <c r="F5" s="6">
        <v>119.824</v>
      </c>
      <c r="G5" s="7"/>
      <c r="H5" s="56">
        <v>8719.8240000000005</v>
      </c>
      <c r="I5" s="5"/>
      <c r="J5" s="6">
        <v>8719.8240000000005</v>
      </c>
      <c r="K5" s="7"/>
    </row>
    <row r="6" spans="1:11" ht="15.75" thickBot="1">
      <c r="A6" s="59"/>
      <c r="B6" s="61"/>
      <c r="C6" s="8" t="s">
        <v>10</v>
      </c>
      <c r="D6" s="9">
        <f>E6+F6</f>
        <v>2.0849375999999999E-2</v>
      </c>
      <c r="E6" s="10"/>
      <c r="F6" s="10">
        <f>F5*0.000174</f>
        <v>2.0849375999999999E-2</v>
      </c>
      <c r="G6" s="11"/>
      <c r="H6" s="9">
        <f>I6+J6</f>
        <v>1.5172493760000001</v>
      </c>
      <c r="I6" s="10"/>
      <c r="J6" s="10">
        <f>J5*0.000174</f>
        <v>1.5172493760000001</v>
      </c>
      <c r="K6" s="11"/>
    </row>
    <row r="7" spans="1:11">
      <c r="A7" s="58">
        <v>2</v>
      </c>
      <c r="B7" s="60" t="s">
        <v>11</v>
      </c>
      <c r="C7" s="12" t="s">
        <v>9</v>
      </c>
      <c r="D7" s="13">
        <v>109.539</v>
      </c>
      <c r="E7" s="14"/>
      <c r="F7" s="14">
        <v>109.539</v>
      </c>
      <c r="G7" s="14"/>
      <c r="H7" s="13">
        <v>7971.6629999999996</v>
      </c>
      <c r="I7" s="14"/>
      <c r="J7" s="14">
        <v>7971.6629999999996</v>
      </c>
      <c r="K7" s="14"/>
    </row>
    <row r="8" spans="1:11" ht="15.75" thickBot="1">
      <c r="A8" s="75"/>
      <c r="B8" s="76"/>
      <c r="C8" s="15" t="s">
        <v>10</v>
      </c>
      <c r="D8" s="16">
        <f>F8+G8</f>
        <v>1.9059785999999999E-2</v>
      </c>
      <c r="E8" s="17"/>
      <c r="F8" s="17">
        <f>F7*0.000174</f>
        <v>1.9059785999999999E-2</v>
      </c>
      <c r="G8" s="17"/>
      <c r="H8" s="16">
        <f>J8+K8</f>
        <v>1.3870693619999999</v>
      </c>
      <c r="I8" s="17"/>
      <c r="J8" s="17">
        <f>J7*0.000174</f>
        <v>1.3870693619999999</v>
      </c>
      <c r="K8" s="17"/>
    </row>
    <row r="9" spans="1:11">
      <c r="A9" s="77">
        <v>4</v>
      </c>
      <c r="B9" s="78" t="s">
        <v>12</v>
      </c>
      <c r="C9" s="15" t="s">
        <v>9</v>
      </c>
      <c r="D9" s="13">
        <v>109.539</v>
      </c>
      <c r="E9" s="18"/>
      <c r="F9" s="13">
        <v>109.539</v>
      </c>
      <c r="G9" s="19"/>
      <c r="H9" s="13">
        <v>7971.6629999999996</v>
      </c>
      <c r="I9" s="18"/>
      <c r="J9" s="13">
        <v>7971.6629999999996</v>
      </c>
      <c r="K9" s="19"/>
    </row>
    <row r="10" spans="1:11">
      <c r="A10" s="75"/>
      <c r="B10" s="76"/>
      <c r="C10" s="15" t="s">
        <v>10</v>
      </c>
      <c r="D10" s="16">
        <f t="shared" ref="D10:D14" si="0">F10+G10</f>
        <v>1.9059785999999999E-2</v>
      </c>
      <c r="E10" s="18"/>
      <c r="F10" s="17">
        <f>F9*0.000174</f>
        <v>1.9059785999999999E-2</v>
      </c>
      <c r="G10" s="17"/>
      <c r="H10" s="16">
        <f t="shared" ref="H10" si="1">J10+K10</f>
        <v>1.3870693619999999</v>
      </c>
      <c r="I10" s="18"/>
      <c r="J10" s="17">
        <f>J9*0.000174</f>
        <v>1.3870693619999999</v>
      </c>
      <c r="K10" s="17"/>
    </row>
    <row r="11" spans="1:11">
      <c r="A11" s="77">
        <v>6</v>
      </c>
      <c r="B11" s="78" t="s">
        <v>13</v>
      </c>
      <c r="C11" s="15" t="s">
        <v>9</v>
      </c>
      <c r="D11" s="20">
        <v>0</v>
      </c>
      <c r="E11" s="18"/>
      <c r="F11" s="19">
        <v>0</v>
      </c>
      <c r="G11" s="19"/>
      <c r="H11" s="20">
        <v>0</v>
      </c>
      <c r="I11" s="18"/>
      <c r="J11" s="19">
        <v>0</v>
      </c>
      <c r="K11" s="19"/>
    </row>
    <row r="12" spans="1:11" ht="15.75" thickBot="1">
      <c r="A12" s="79"/>
      <c r="B12" s="80"/>
      <c r="C12" s="21" t="s">
        <v>10</v>
      </c>
      <c r="D12" s="22">
        <v>0</v>
      </c>
      <c r="E12" s="2"/>
      <c r="F12" s="23">
        <v>0</v>
      </c>
      <c r="G12" s="23"/>
      <c r="H12" s="22">
        <v>0</v>
      </c>
      <c r="I12" s="2"/>
      <c r="J12" s="23">
        <v>0</v>
      </c>
      <c r="K12" s="23"/>
    </row>
    <row r="13" spans="1:11">
      <c r="A13" s="59">
        <v>7</v>
      </c>
      <c r="B13" s="61" t="s">
        <v>14</v>
      </c>
      <c r="C13" s="24" t="s">
        <v>9</v>
      </c>
      <c r="D13" s="25">
        <v>10.285</v>
      </c>
      <c r="E13" s="26"/>
      <c r="F13" s="27">
        <v>10.285</v>
      </c>
      <c r="G13" s="27"/>
      <c r="H13" s="25">
        <v>10285</v>
      </c>
      <c r="I13" s="26"/>
      <c r="J13" s="27">
        <f>J5*0.0858</f>
        <v>748.16089920000002</v>
      </c>
      <c r="K13" s="27"/>
    </row>
    <row r="14" spans="1:11">
      <c r="A14" s="75"/>
      <c r="B14" s="76"/>
      <c r="C14" s="28" t="s">
        <v>10</v>
      </c>
      <c r="D14" s="29">
        <f t="shared" si="0"/>
        <v>1.78959E-3</v>
      </c>
      <c r="E14" s="18"/>
      <c r="F14" s="17">
        <f>F13*0.000174</f>
        <v>1.78959E-3</v>
      </c>
      <c r="G14" s="17"/>
      <c r="H14" s="29">
        <f t="shared" ref="H14" si="2">J14+K14</f>
        <v>0.1301799964608</v>
      </c>
      <c r="I14" s="18"/>
      <c r="J14" s="17">
        <f>J13*0.000174</f>
        <v>0.1301799964608</v>
      </c>
      <c r="K14" s="17"/>
    </row>
    <row r="15" spans="1:11">
      <c r="A15" s="30">
        <v>8</v>
      </c>
      <c r="B15" s="31" t="s">
        <v>15</v>
      </c>
      <c r="C15" s="28" t="s">
        <v>16</v>
      </c>
      <c r="D15" s="32">
        <f>F15+G15</f>
        <v>8.5834223527840834</v>
      </c>
      <c r="E15" s="18"/>
      <c r="F15" s="33">
        <f>F13/D5*100</f>
        <v>8.5834223527840834</v>
      </c>
      <c r="G15" s="33"/>
      <c r="H15" s="32">
        <f>J15+K15</f>
        <v>8.58</v>
      </c>
      <c r="I15" s="18"/>
      <c r="J15" s="33">
        <f>J13/H5*100</f>
        <v>8.58</v>
      </c>
      <c r="K15" s="33"/>
    </row>
    <row r="16" spans="1:11" ht="40.5" customHeight="1" thickBot="1">
      <c r="A16" s="34">
        <v>9</v>
      </c>
      <c r="B16" s="35" t="s">
        <v>17</v>
      </c>
      <c r="C16" s="36" t="s">
        <v>16</v>
      </c>
      <c r="D16" s="1">
        <v>10.01</v>
      </c>
      <c r="E16" s="65" t="s">
        <v>18</v>
      </c>
      <c r="F16" s="66"/>
      <c r="G16" s="67"/>
      <c r="H16" s="1">
        <v>10.01</v>
      </c>
      <c r="I16" s="65" t="s">
        <v>29</v>
      </c>
      <c r="J16" s="66"/>
      <c r="K16" s="67"/>
    </row>
    <row r="23" spans="2:2">
      <c r="B23" s="53"/>
    </row>
    <row r="24" spans="2:2">
      <c r="B24" s="54"/>
    </row>
  </sheetData>
  <mergeCells count="18">
    <mergeCell ref="A11:A12"/>
    <mergeCell ref="B11:B12"/>
    <mergeCell ref="A5:A6"/>
    <mergeCell ref="B5:B6"/>
    <mergeCell ref="H3:K3"/>
    <mergeCell ref="I16:K16"/>
    <mergeCell ref="B1:J1"/>
    <mergeCell ref="A3:A4"/>
    <mergeCell ref="B3:B4"/>
    <mergeCell ref="C3:C4"/>
    <mergeCell ref="D3:G3"/>
    <mergeCell ref="A13:A14"/>
    <mergeCell ref="B13:B14"/>
    <mergeCell ref="E16:G16"/>
    <mergeCell ref="A7:A8"/>
    <mergeCell ref="B7:B8"/>
    <mergeCell ref="A9:A10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>
      <selection activeCell="C46" sqref="C46"/>
    </sheetView>
  </sheetViews>
  <sheetFormatPr defaultRowHeight="15"/>
  <cols>
    <col min="2" max="2" width="43.42578125" customWidth="1"/>
    <col min="3" max="3" width="41.42578125" customWidth="1"/>
    <col min="4" max="4" width="20.7109375" customWidth="1"/>
    <col min="5" max="5" width="24.7109375" customWidth="1"/>
  </cols>
  <sheetData>
    <row r="2" spans="1:10" ht="33" customHeight="1">
      <c r="B2" s="81" t="s">
        <v>30</v>
      </c>
      <c r="C2" s="81"/>
      <c r="D2" s="81"/>
      <c r="E2" s="81"/>
      <c r="F2" s="81"/>
      <c r="G2" s="81"/>
      <c r="H2" s="81"/>
      <c r="I2" s="81"/>
      <c r="J2" s="81"/>
    </row>
    <row r="4" spans="1:10">
      <c r="A4" s="37"/>
      <c r="B4" s="38" t="s">
        <v>19</v>
      </c>
      <c r="C4" s="38" t="s">
        <v>35</v>
      </c>
      <c r="D4" s="57"/>
      <c r="E4" s="57"/>
    </row>
    <row r="5" spans="1:10">
      <c r="A5" s="37"/>
      <c r="B5" s="39">
        <v>1</v>
      </c>
      <c r="C5" s="39">
        <v>2</v>
      </c>
      <c r="D5" s="40"/>
      <c r="E5" s="40"/>
    </row>
    <row r="6" spans="1:10" hidden="1">
      <c r="A6" s="40"/>
      <c r="B6" s="41" t="s">
        <v>20</v>
      </c>
      <c r="C6" s="42">
        <v>9419</v>
      </c>
      <c r="D6" s="42">
        <v>9174</v>
      </c>
      <c r="E6" s="42">
        <v>245</v>
      </c>
    </row>
    <row r="7" spans="1:10" hidden="1">
      <c r="A7" s="43"/>
      <c r="B7" s="44" t="s">
        <v>21</v>
      </c>
      <c r="C7" s="45">
        <v>1208</v>
      </c>
      <c r="D7" s="45">
        <v>1167</v>
      </c>
      <c r="E7" s="45">
        <v>41</v>
      </c>
    </row>
    <row r="8" spans="1:10" hidden="1">
      <c r="A8" s="46"/>
      <c r="B8" s="41" t="s">
        <v>20</v>
      </c>
      <c r="C8" s="47">
        <v>9395</v>
      </c>
      <c r="D8" s="47">
        <v>9151</v>
      </c>
      <c r="E8" s="47">
        <v>244</v>
      </c>
    </row>
    <row r="9" spans="1:10" hidden="1">
      <c r="A9" s="43"/>
      <c r="B9" s="44" t="s">
        <v>21</v>
      </c>
      <c r="C9" s="45">
        <v>1524</v>
      </c>
      <c r="D9" s="45">
        <v>1472</v>
      </c>
      <c r="E9" s="45">
        <v>52</v>
      </c>
    </row>
    <row r="10" spans="1:10" hidden="1">
      <c r="A10" s="46"/>
      <c r="B10" s="41" t="s">
        <v>20</v>
      </c>
      <c r="C10" s="47">
        <v>9514</v>
      </c>
      <c r="D10" s="47">
        <v>9267</v>
      </c>
      <c r="E10" s="47">
        <v>247</v>
      </c>
    </row>
    <row r="11" spans="1:10" hidden="1">
      <c r="A11" s="43"/>
      <c r="B11" s="44" t="s">
        <v>21</v>
      </c>
      <c r="C11" s="45">
        <v>1112</v>
      </c>
      <c r="D11" s="45">
        <v>1074</v>
      </c>
      <c r="E11" s="45">
        <v>38</v>
      </c>
    </row>
    <row r="12" spans="1:10" hidden="1">
      <c r="A12" s="46"/>
      <c r="B12" s="41" t="s">
        <v>20</v>
      </c>
      <c r="C12" s="47">
        <v>8176</v>
      </c>
      <c r="D12" s="47">
        <v>7963</v>
      </c>
      <c r="E12" s="47">
        <v>213</v>
      </c>
    </row>
    <row r="13" spans="1:10" hidden="1">
      <c r="A13" s="43"/>
      <c r="B13" s="44" t="s">
        <v>21</v>
      </c>
      <c r="C13" s="45">
        <v>929</v>
      </c>
      <c r="D13" s="45">
        <v>894</v>
      </c>
      <c r="E13" s="45">
        <v>35</v>
      </c>
    </row>
    <row r="14" spans="1:10" hidden="1">
      <c r="A14" s="46"/>
      <c r="B14" s="41" t="s">
        <v>20</v>
      </c>
      <c r="C14" s="47">
        <v>7435</v>
      </c>
      <c r="D14" s="47">
        <v>7242</v>
      </c>
      <c r="E14" s="47">
        <v>193</v>
      </c>
    </row>
    <row r="15" spans="1:10" hidden="1">
      <c r="A15" s="43"/>
      <c r="B15" s="44" t="s">
        <v>21</v>
      </c>
      <c r="C15" s="45">
        <v>1945</v>
      </c>
      <c r="D15" s="45">
        <v>1870</v>
      </c>
      <c r="E15" s="45">
        <v>75</v>
      </c>
    </row>
    <row r="16" spans="1:10" hidden="1">
      <c r="A16" s="46"/>
      <c r="B16" s="41" t="s">
        <v>20</v>
      </c>
      <c r="C16" s="47">
        <v>7280</v>
      </c>
      <c r="D16" s="47">
        <v>7091</v>
      </c>
      <c r="E16" s="47">
        <v>189</v>
      </c>
    </row>
    <row r="17" spans="1:5" hidden="1">
      <c r="A17" s="43"/>
      <c r="B17" s="44" t="s">
        <v>21</v>
      </c>
      <c r="C17" s="45">
        <v>872</v>
      </c>
      <c r="D17" s="45">
        <v>838</v>
      </c>
      <c r="E17" s="45">
        <v>34</v>
      </c>
    </row>
    <row r="18" spans="1:5" hidden="1">
      <c r="A18" s="46"/>
      <c r="B18" s="41" t="s">
        <v>20</v>
      </c>
      <c r="C18" s="47">
        <v>8669</v>
      </c>
      <c r="D18" s="47">
        <v>7440</v>
      </c>
      <c r="E18" s="47">
        <v>1229</v>
      </c>
    </row>
    <row r="19" spans="1:5" hidden="1">
      <c r="A19" s="43"/>
      <c r="B19" s="44" t="s">
        <v>21</v>
      </c>
      <c r="C19" s="45">
        <v>803</v>
      </c>
      <c r="D19" s="45">
        <v>772</v>
      </c>
      <c r="E19" s="45">
        <v>31</v>
      </c>
    </row>
    <row r="20" spans="1:5" hidden="1">
      <c r="A20" s="46"/>
      <c r="B20" s="41" t="s">
        <v>20</v>
      </c>
      <c r="C20" s="47">
        <v>7984</v>
      </c>
      <c r="D20" s="47">
        <v>6762</v>
      </c>
      <c r="E20" s="47">
        <v>1222</v>
      </c>
    </row>
    <row r="21" spans="1:5" hidden="1">
      <c r="A21" s="43"/>
      <c r="B21" s="44" t="s">
        <v>21</v>
      </c>
      <c r="C21" s="45">
        <v>893</v>
      </c>
      <c r="D21" s="45">
        <v>859</v>
      </c>
      <c r="E21" s="45">
        <v>34</v>
      </c>
    </row>
    <row r="22" spans="1:5" hidden="1">
      <c r="A22" s="46"/>
      <c r="B22" s="41" t="s">
        <v>20</v>
      </c>
      <c r="C22" s="47">
        <v>10825</v>
      </c>
      <c r="D22" s="47">
        <v>9648</v>
      </c>
      <c r="E22" s="47">
        <v>1177</v>
      </c>
    </row>
    <row r="23" spans="1:5" hidden="1">
      <c r="A23" s="43"/>
      <c r="B23" s="44" t="s">
        <v>21</v>
      </c>
      <c r="C23" s="45">
        <v>961</v>
      </c>
      <c r="D23" s="45">
        <v>924</v>
      </c>
      <c r="E23" s="45">
        <v>37</v>
      </c>
    </row>
    <row r="24" spans="1:5" hidden="1">
      <c r="A24" s="46"/>
      <c r="B24" s="41" t="s">
        <v>20</v>
      </c>
      <c r="C24" s="47">
        <v>10180</v>
      </c>
      <c r="D24" s="47">
        <v>8298</v>
      </c>
      <c r="E24" s="47">
        <v>1882</v>
      </c>
    </row>
    <row r="25" spans="1:5" hidden="1">
      <c r="A25" s="43"/>
      <c r="B25" s="44" t="s">
        <v>21</v>
      </c>
      <c r="C25" s="45">
        <v>780</v>
      </c>
      <c r="D25" s="45">
        <v>750</v>
      </c>
      <c r="E25" s="45">
        <v>30</v>
      </c>
    </row>
    <row r="26" spans="1:5" hidden="1">
      <c r="A26" s="46"/>
      <c r="B26" s="41" t="s">
        <v>20</v>
      </c>
      <c r="C26" s="47">
        <v>8580</v>
      </c>
      <c r="D26" s="47">
        <v>8022</v>
      </c>
      <c r="E26" s="47">
        <v>558</v>
      </c>
    </row>
    <row r="27" spans="1:5" hidden="1">
      <c r="A27" s="43"/>
      <c r="B27" s="44" t="s">
        <v>21</v>
      </c>
      <c r="C27" s="45">
        <v>1184</v>
      </c>
      <c r="D27" s="45">
        <v>1139</v>
      </c>
      <c r="E27" s="45">
        <v>45</v>
      </c>
    </row>
    <row r="28" spans="1:5" hidden="1">
      <c r="A28" s="46"/>
      <c r="B28" s="41" t="s">
        <v>27</v>
      </c>
      <c r="C28" s="47">
        <v>9001</v>
      </c>
      <c r="D28" s="47">
        <v>6612</v>
      </c>
      <c r="E28" s="47">
        <v>2389</v>
      </c>
    </row>
    <row r="29" spans="1:5" hidden="1">
      <c r="A29" s="40"/>
      <c r="B29" s="44" t="s">
        <v>21</v>
      </c>
      <c r="C29" s="45">
        <v>1155</v>
      </c>
      <c r="D29" s="45">
        <v>1110</v>
      </c>
      <c r="E29" s="45">
        <v>45</v>
      </c>
    </row>
    <row r="30" spans="1:5" hidden="1">
      <c r="A30" s="40"/>
      <c r="B30" s="48" t="s">
        <v>22</v>
      </c>
      <c r="C30" s="49">
        <f t="shared" ref="C30:E31" si="0">C28+C26+C24+C22+C20+C18+C16+C14+C12+C10+C8+C6</f>
        <v>106458</v>
      </c>
      <c r="D30" s="49">
        <f t="shared" si="0"/>
        <v>96670</v>
      </c>
      <c r="E30" s="49">
        <f t="shared" si="0"/>
        <v>9788</v>
      </c>
    </row>
    <row r="31" spans="1:5" hidden="1">
      <c r="B31" s="48" t="s">
        <v>23</v>
      </c>
      <c r="C31" s="50">
        <f t="shared" si="0"/>
        <v>13366</v>
      </c>
      <c r="D31" s="49">
        <f t="shared" si="0"/>
        <v>12869</v>
      </c>
      <c r="E31" s="49">
        <f t="shared" si="0"/>
        <v>497</v>
      </c>
    </row>
    <row r="32" spans="1:5" hidden="1"/>
    <row r="33" spans="2:5" hidden="1">
      <c r="B33" t="s">
        <v>24</v>
      </c>
      <c r="C33" s="51">
        <f>C31+C30</f>
        <v>119824</v>
      </c>
      <c r="D33" s="51">
        <f>D30+D31</f>
        <v>109539</v>
      </c>
      <c r="E33" s="51">
        <f>E30+E31</f>
        <v>10285</v>
      </c>
    </row>
    <row r="34" spans="2:5" hidden="1"/>
    <row r="35" spans="2:5" hidden="1"/>
    <row r="36" spans="2:5" hidden="1"/>
    <row r="37" spans="2:5" hidden="1"/>
    <row r="38" spans="2:5" hidden="1"/>
    <row r="39" spans="2:5">
      <c r="B39" s="53" t="s">
        <v>28</v>
      </c>
      <c r="C39" s="55">
        <v>8600000</v>
      </c>
    </row>
    <row r="40" spans="2:5">
      <c r="B40" s="54" t="s">
        <v>31</v>
      </c>
      <c r="C40" s="82">
        <v>400000</v>
      </c>
    </row>
    <row r="41" spans="2:5">
      <c r="B41" s="48" t="s">
        <v>32</v>
      </c>
      <c r="C41">
        <v>106458</v>
      </c>
    </row>
    <row r="42" spans="2:5">
      <c r="B42" s="48" t="s">
        <v>33</v>
      </c>
      <c r="C42">
        <v>13366</v>
      </c>
    </row>
    <row r="43" spans="2:5">
      <c r="B43" s="48" t="s">
        <v>34</v>
      </c>
      <c r="C43" s="55">
        <v>1000000</v>
      </c>
    </row>
    <row r="44" spans="2:5">
      <c r="B44" s="48"/>
      <c r="C44" s="55"/>
    </row>
    <row r="45" spans="2:5">
      <c r="B45" s="48" t="s">
        <v>24</v>
      </c>
      <c r="C45" s="55">
        <f>SUM(C39:C43)</f>
        <v>10119824</v>
      </c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11б1, 11б2, 11б3, 11б5</vt:lpstr>
      <vt:lpstr>11б4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2015-02-19T05:58:52Z</dcterms:created>
  <dcterms:modified xsi:type="dcterms:W3CDTF">2016-12-10T10:09:16Z</dcterms:modified>
</cp:coreProperties>
</file>